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G\Trasparenza\Consiglio di Amministrazione\2018 2019 - 2019\"/>
    </mc:Choice>
  </mc:AlternateContent>
  <bookViews>
    <workbookView xWindow="285" yWindow="225" windowWidth="14550" windowHeight="8490"/>
  </bookViews>
  <sheets>
    <sheet name="dati 31122019" sheetId="4" r:id="rId1"/>
  </sheets>
  <definedNames>
    <definedName name="_xlnm.Print_Area" localSheetId="0">'dati 31122019'!$A$1:$X$18</definedName>
  </definedNames>
  <calcPr calcId="162913" iterateDelta="1E-4"/>
</workbook>
</file>

<file path=xl/calcChain.xml><?xml version="1.0" encoding="utf-8"?>
<calcChain xmlns="http://schemas.openxmlformats.org/spreadsheetml/2006/main">
  <c r="W13" i="4" l="1"/>
  <c r="X13" i="4" s="1"/>
  <c r="X12" i="4"/>
  <c r="W11" i="4"/>
  <c r="X11" i="4" s="1"/>
  <c r="W10" i="4"/>
  <c r="X10" i="4" s="1"/>
  <c r="X9" i="4"/>
  <c r="W8" i="4"/>
  <c r="X8" i="4" s="1"/>
  <c r="X7" i="4"/>
  <c r="W6" i="4"/>
  <c r="X6" i="4" s="1"/>
  <c r="W16" i="4" l="1"/>
  <c r="X17" i="4" l="1"/>
  <c r="X15" i="4" l="1"/>
  <c r="W14" i="4" l="1"/>
  <c r="X14" i="4" s="1"/>
  <c r="X16" i="4"/>
</calcChain>
</file>

<file path=xl/sharedStrings.xml><?xml version="1.0" encoding="utf-8"?>
<sst xmlns="http://schemas.openxmlformats.org/spreadsheetml/2006/main" count="134" uniqueCount="88">
  <si>
    <t xml:space="preserve">codice fiscale </t>
  </si>
  <si>
    <t>incarico conferito</t>
  </si>
  <si>
    <t>eventuale 
valore stimato 
dei 
fringe benefit</t>
  </si>
  <si>
    <t>compenso annuale deliberato dall'Assemblea dei soci</t>
  </si>
  <si>
    <t xml:space="preserve">nome </t>
  </si>
  <si>
    <t>cognome</t>
  </si>
  <si>
    <t>a</t>
  </si>
  <si>
    <t>b</t>
  </si>
  <si>
    <t>c</t>
  </si>
  <si>
    <t>d</t>
  </si>
  <si>
    <t>e</t>
  </si>
  <si>
    <t>f</t>
  </si>
  <si>
    <t>g</t>
  </si>
  <si>
    <t>h</t>
  </si>
  <si>
    <t>m</t>
  </si>
  <si>
    <t>n</t>
  </si>
  <si>
    <t>p</t>
  </si>
  <si>
    <t>valore per speciali incarichi/deleghe deliberate dal CdA</t>
  </si>
  <si>
    <t>valore indennità di risultato</t>
  </si>
  <si>
    <t xml:space="preserve">rimborsi spesa
</t>
  </si>
  <si>
    <t>Consiglio di Amministrazione o Amminstratore Unico o Liquidatore</t>
  </si>
  <si>
    <t>oneri previdenziali ed assistenziali</t>
  </si>
  <si>
    <t>data conferimento incarico</t>
  </si>
  <si>
    <t xml:space="preserve">data e causa cessazione incarico </t>
  </si>
  <si>
    <t>scadenza incarico
 (bilancio al xx/xx/xxxx)</t>
  </si>
  <si>
    <t>MAURIZIO</t>
  </si>
  <si>
    <t>CASTAGNA</t>
  </si>
  <si>
    <t>CST MRZ 48C02G 143W</t>
  </si>
  <si>
    <t>Presidente ed Amministratore Delegato</t>
  </si>
  <si>
    <t>Nomina Presidente Assemblea dd. 24.11.2015                 Nomina Amministratore Delegato                          CDA dd. 14.12.2015</t>
  </si>
  <si>
    <t>TIZIANO</t>
  </si>
  <si>
    <t>BEMBO</t>
  </si>
  <si>
    <t>BMB TZN 60D27 F241S</t>
  </si>
  <si>
    <t>Consigliere e Vice Presidente</t>
  </si>
  <si>
    <t>FABIO</t>
  </si>
  <si>
    <t>Consigliere di Amministrazione</t>
  </si>
  <si>
    <t>24.11.2015</t>
  </si>
  <si>
    <t>GIANCARLO</t>
  </si>
  <si>
    <t>FANCEL</t>
  </si>
  <si>
    <t>FNC GCR 61P26 G914C</t>
  </si>
  <si>
    <t>BENEDETTA</t>
  </si>
  <si>
    <t>ZAMBON</t>
  </si>
  <si>
    <t>ZMB BDT 69L55 G888E</t>
  </si>
  <si>
    <t>ORNELLA</t>
  </si>
  <si>
    <t>STRADAIOLI</t>
  </si>
  <si>
    <t>STR RLL 83R54 L424Q</t>
  </si>
  <si>
    <t xml:space="preserve">Assemblea approvazione Bilancio 30.06.2018 </t>
  </si>
  <si>
    <t>/</t>
  </si>
  <si>
    <t>costo aziendale sostenuto dalla società (dato di bilancio)</t>
  </si>
  <si>
    <t>compenso effettivamente percepito e liquidato 2019</t>
  </si>
  <si>
    <t>compenso residuo 2018 liquidato 2019</t>
  </si>
  <si>
    <t>compenso residuo 2019 da liquidare 2020</t>
  </si>
  <si>
    <t>evetuali altri compensi residui (2017) liquidati  2019</t>
  </si>
  <si>
    <t>trattamento economico totale percepito</t>
  </si>
  <si>
    <t>ALBANO</t>
  </si>
  <si>
    <t>LBN FBA 66C02 L736D</t>
  </si>
  <si>
    <t>AMEDEO</t>
  </si>
  <si>
    <t>DE TOMA</t>
  </si>
  <si>
    <t>DTM MDA 66C11 D962V</t>
  </si>
  <si>
    <t>Nomina Presidente Assemblea dd. 06.05.2019                 Nomina Amministratore Delegato                          CDA dd. 28.05.2019</t>
  </si>
  <si>
    <t xml:space="preserve">Assemblea approvazione Bilancio 31.12.2019 </t>
  </si>
  <si>
    <t xml:space="preserve">06.05.2019                 </t>
  </si>
  <si>
    <t>Nomina Amministratore Assemblea dd. 05.04.2016              Nomina Vice Presidente                      CDA dd. 24.05.2016</t>
  </si>
  <si>
    <t>In ottemperanza alle disposizioni di cui al D. Lgs. 175/2016 e s.m.i. il CDA di data 21.02.17 ha deliberato la cessazione, a far data dal 13.01.17, dell'attribuzione del compenso per la carica di Vice Presidente (precedentemente fissato in Euro 10.000)</t>
  </si>
  <si>
    <t>scadenza naturale incarico - periodo in prorogatio concluso il 14.05.2019</t>
  </si>
  <si>
    <t>€ 11.073,70 (di cui € 8.100,00 residuo 2018)</t>
  </si>
  <si>
    <t>8 (percepiti 2017)</t>
  </si>
  <si>
    <r>
      <t>l</t>
    </r>
    <r>
      <rPr>
        <b/>
        <vertAlign val="superscript"/>
        <sz val="12"/>
        <rFont val="Candara"/>
        <family val="2"/>
      </rPr>
      <t xml:space="preserve"> </t>
    </r>
  </si>
  <si>
    <r>
      <t>o</t>
    </r>
    <r>
      <rPr>
        <b/>
        <vertAlign val="superscript"/>
        <sz val="12"/>
        <rFont val="Candara"/>
        <family val="2"/>
      </rPr>
      <t>2)</t>
    </r>
  </si>
  <si>
    <t>valore diaria (gettone presenza) deliberato dall'Assemblea dei soci</t>
  </si>
  <si>
    <t>n.  diarie (gettoni percepiti) 2019</t>
  </si>
  <si>
    <t>n.  diarie (gettoni percepiti) 2018 liquidati 2019</t>
  </si>
  <si>
    <t>n. diarie (gettoni residui) percepiti 2019 da liquidare 2020</t>
  </si>
  <si>
    <t>totale economico diarie (gettoni)</t>
  </si>
  <si>
    <r>
      <t>i</t>
    </r>
    <r>
      <rPr>
        <b/>
        <vertAlign val="superscript"/>
        <sz val="12"/>
        <rFont val="Candara"/>
        <family val="2"/>
      </rPr>
      <t>1)</t>
    </r>
  </si>
  <si>
    <t xml:space="preserve">€ 21.042,78 (Bilancio 01.07.2018 - 30.06.2019) </t>
  </si>
  <si>
    <t xml:space="preserve">€  1.357,54 (Bilancio 01.07.2018 - 30.06.2019) </t>
  </si>
  <si>
    <t xml:space="preserve">€  19.355,11 (Bilancio 01.07.2018 - 30.06.2019) </t>
  </si>
  <si>
    <t xml:space="preserve">€ 1.084,73  (Bilancio 01.07.2018 - 30.06.2019) </t>
  </si>
  <si>
    <r>
      <t xml:space="preserve">€ 24.339,38 (Bilancio 01.07.2018 - 30.06.2019) </t>
    </r>
    <r>
      <rPr>
        <i/>
        <sz val="10"/>
        <rFont val="Candara"/>
        <family val="2"/>
      </rPr>
      <t xml:space="preserve">
</t>
    </r>
  </si>
  <si>
    <r>
      <t xml:space="preserve">€ 21.105,04 (Bilancio 01.07.2018 - 30.06.2019) </t>
    </r>
    <r>
      <rPr>
        <i/>
        <sz val="10"/>
        <rFont val="Candara"/>
        <family val="2"/>
      </rPr>
      <t xml:space="preserve">
</t>
    </r>
  </si>
  <si>
    <t xml:space="preserve">€ 1.950,68 (Bilancio 01.07.2018 - 30.06.2019) </t>
  </si>
  <si>
    <r>
      <t xml:space="preserve">€ 26.804,55 (Bilancio 01.07.2018 - 30.06.2019) </t>
    </r>
    <r>
      <rPr>
        <i/>
        <sz val="10"/>
        <rFont val="Candara"/>
        <family val="2"/>
      </rPr>
      <t xml:space="preserve">
</t>
    </r>
  </si>
  <si>
    <r>
      <t xml:space="preserve">€ 5.876,24 (Bilancio 01.07.2018 - 30.06.2019) </t>
    </r>
    <r>
      <rPr>
        <i/>
        <sz val="10"/>
        <rFont val="Candara"/>
        <family val="2"/>
      </rPr>
      <t xml:space="preserve">
</t>
    </r>
  </si>
  <si>
    <t xml:space="preserve">€ 213.809,7 (Bilancio 01.07.2018 - 30.06.2019) </t>
  </si>
  <si>
    <t>€ 60/135</t>
  </si>
  <si>
    <r>
      <t xml:space="preserve">€ 10.211,13  (Bilancio 01.07.2018 - 30.06.2019) </t>
    </r>
    <r>
      <rPr>
        <i/>
        <sz val="10"/>
        <rFont val="Candara"/>
        <family val="2"/>
      </rPr>
      <t xml:space="preserve">
</t>
    </r>
  </si>
  <si>
    <r>
      <t xml:space="preserve">€ 1.717,75   (Bilancio 01.07.2018 - 30.06.2019) </t>
    </r>
    <r>
      <rPr>
        <i/>
        <sz val="10"/>
        <rFont val="Candar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</si>
</sst>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\ #,##0.00;\-&quot;€&quot;\ #,##0.00"/>
    <numFmt numFmtId="165" formatCode="_-&quot;€&quot;\ * #,##0.00_-;\-&quot;€&quot;\ * #,##0.00_-;_-&quot;€&quot;\ * &quot;-&quot;??_-;_-@_-"/>
    <numFmt numFmtId="166" formatCode="&quot;€&quot;\ #,##0.00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Candara"/>
      <family val="2"/>
    </font>
    <font>
      <sz val="10"/>
      <name val="Candara"/>
      <family val="2"/>
    </font>
    <font>
      <b/>
      <sz val="18"/>
      <color indexed="9"/>
      <name val="Candara"/>
      <family val="2"/>
    </font>
    <font>
      <b/>
      <sz val="10"/>
      <color indexed="17"/>
      <name val="Candara"/>
      <family val="2"/>
    </font>
    <font>
      <sz val="9"/>
      <name val="Candara"/>
      <family val="2"/>
    </font>
    <font>
      <b/>
      <sz val="12"/>
      <name val="Candara"/>
      <family val="2"/>
    </font>
    <font>
      <b/>
      <sz val="10"/>
      <color indexed="9"/>
      <name val="Candara"/>
      <family val="2"/>
    </font>
    <font>
      <b/>
      <sz val="9"/>
      <name val="Candara"/>
      <family val="2"/>
    </font>
    <font>
      <i/>
      <sz val="10"/>
      <name val="Candara"/>
      <family val="2"/>
    </font>
    <font>
      <b/>
      <vertAlign val="superscript"/>
      <sz val="12"/>
      <name val="Candar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hair">
        <color indexed="64"/>
      </right>
      <top style="mediumDashDotDot">
        <color indexed="64"/>
      </top>
      <bottom style="hair">
        <color indexed="64"/>
      </bottom>
      <diagonal/>
    </border>
    <border>
      <left style="hair">
        <color indexed="64"/>
      </left>
      <right style="mediumDashDotDot">
        <color indexed="64"/>
      </right>
      <top style="mediumDashDotDot">
        <color indexed="64"/>
      </top>
      <bottom style="hair">
        <color indexed="64"/>
      </bottom>
      <diagonal/>
    </border>
    <border>
      <left style="mediumDashDotDot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DashDotDot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/>
      <top style="mediumDashDotDot">
        <color indexed="64"/>
      </top>
      <bottom style="hair">
        <color indexed="64"/>
      </bottom>
      <diagonal/>
    </border>
    <border>
      <left/>
      <right/>
      <top style="mediumDashDotDot">
        <color indexed="64"/>
      </top>
      <bottom style="hair">
        <color indexed="64"/>
      </bottom>
      <diagonal/>
    </border>
    <border>
      <left/>
      <right style="mediumDashDotDot">
        <color indexed="64"/>
      </right>
      <top style="mediumDashDotDot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</cellStyleXfs>
  <cellXfs count="70">
    <xf numFmtId="0" fontId="0" fillId="0" borderId="0" xfId="0"/>
    <xf numFmtId="0" fontId="5" fillId="0" borderId="0" xfId="0" applyFont="1"/>
    <xf numFmtId="0" fontId="4" fillId="0" borderId="0" xfId="0" applyFont="1" applyAlignme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/>
    <xf numFmtId="0" fontId="9" fillId="4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166" fontId="8" fillId="0" borderId="0" xfId="0" applyNumberFormat="1" applyFont="1" applyFill="1" applyBorder="1" applyAlignment="1">
      <alignment vertical="center" wrapText="1"/>
    </xf>
    <xf numFmtId="166" fontId="8" fillId="0" borderId="0" xfId="0" applyNumberFormat="1" applyFont="1" applyFill="1" applyBorder="1"/>
    <xf numFmtId="1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vertical="center" wrapText="1"/>
    </xf>
    <xf numFmtId="14" fontId="8" fillId="0" borderId="0" xfId="0" applyNumberFormat="1" applyFont="1" applyFill="1" applyBorder="1" applyAlignment="1">
      <alignment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Fill="1" applyBorder="1"/>
    <xf numFmtId="49" fontId="11" fillId="0" borderId="0" xfId="0" applyNumberFormat="1" applyFont="1" applyFill="1" applyBorder="1" applyAlignment="1">
      <alignment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6" fontId="5" fillId="9" borderId="2" xfId="0" applyNumberFormat="1" applyFont="1" applyFill="1" applyBorder="1" applyAlignment="1">
      <alignment horizontal="center" vertical="center" wrapText="1"/>
    </xf>
    <xf numFmtId="14" fontId="5" fillId="9" borderId="2" xfId="0" applyNumberFormat="1" applyFont="1" applyFill="1" applyBorder="1" applyAlignment="1">
      <alignment horizontal="center" vertical="center" wrapText="1"/>
    </xf>
    <xf numFmtId="4" fontId="5" fillId="9" borderId="2" xfId="0" applyNumberFormat="1" applyFont="1" applyFill="1" applyBorder="1" applyAlignment="1">
      <alignment horizontal="center" vertical="center" wrapText="1"/>
    </xf>
    <xf numFmtId="166" fontId="5" fillId="9" borderId="2" xfId="0" applyNumberFormat="1" applyFont="1" applyFill="1" applyBorder="1" applyAlignment="1">
      <alignment vertical="center" wrapText="1"/>
    </xf>
    <xf numFmtId="166" fontId="5" fillId="9" borderId="2" xfId="0" applyNumberFormat="1" applyFont="1" applyFill="1" applyBorder="1"/>
    <xf numFmtId="164" fontId="5" fillId="9" borderId="2" xfId="0" applyNumberFormat="1" applyFont="1" applyFill="1" applyBorder="1" applyAlignment="1">
      <alignment vertical="center" wrapText="1"/>
    </xf>
    <xf numFmtId="0" fontId="5" fillId="9" borderId="0" xfId="0" applyFont="1" applyFill="1"/>
    <xf numFmtId="1" fontId="5" fillId="9" borderId="2" xfId="0" applyNumberFormat="1" applyFont="1" applyFill="1" applyBorder="1" applyAlignment="1">
      <alignment horizontal="center" vertical="center"/>
    </xf>
    <xf numFmtId="14" fontId="5" fillId="9" borderId="14" xfId="0" applyNumberFormat="1" applyFont="1" applyFill="1" applyBorder="1" applyAlignment="1">
      <alignment horizontal="center" vertical="center" wrapText="1"/>
    </xf>
    <xf numFmtId="166" fontId="5" fillId="9" borderId="14" xfId="0" applyNumberFormat="1" applyFont="1" applyFill="1" applyBorder="1" applyAlignment="1">
      <alignment horizontal="center" vertical="center" wrapText="1"/>
    </xf>
    <xf numFmtId="166" fontId="5" fillId="9" borderId="14" xfId="0" applyNumberFormat="1" applyFont="1" applyFill="1" applyBorder="1"/>
    <xf numFmtId="166" fontId="5" fillId="9" borderId="14" xfId="0" applyNumberFormat="1" applyFont="1" applyFill="1" applyBorder="1" applyAlignment="1">
      <alignment vertical="center" wrapText="1"/>
    </xf>
    <xf numFmtId="1" fontId="5" fillId="9" borderId="2" xfId="0" applyNumberFormat="1" applyFont="1" applyFill="1" applyBorder="1" applyAlignment="1">
      <alignment horizontal="center"/>
    </xf>
    <xf numFmtId="1" fontId="5" fillId="9" borderId="2" xfId="0" applyNumberFormat="1" applyFont="1" applyFill="1" applyBorder="1" applyAlignment="1">
      <alignment horizontal="center" vertical="center" wrapText="1"/>
    </xf>
    <xf numFmtId="0" fontId="5" fillId="9" borderId="13" xfId="0" applyFont="1" applyFill="1" applyBorder="1"/>
    <xf numFmtId="166" fontId="5" fillId="9" borderId="2" xfId="0" applyNumberFormat="1" applyFont="1" applyFill="1" applyBorder="1" applyAlignment="1">
      <alignment horizontal="center" vertical="center"/>
    </xf>
    <xf numFmtId="166" fontId="5" fillId="9" borderId="2" xfId="0" quotePrefix="1" applyNumberFormat="1" applyFont="1" applyFill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4" fillId="9" borderId="14" xfId="0" applyNumberFormat="1" applyFont="1" applyFill="1" applyBorder="1" applyAlignment="1">
      <alignment horizontal="center" vertical="center" wrapText="1"/>
    </xf>
    <xf numFmtId="49" fontId="4" fillId="9" borderId="15" xfId="0" applyNumberFormat="1" applyFont="1" applyFill="1" applyBorder="1" applyAlignment="1">
      <alignment horizontal="center" vertical="center" wrapText="1"/>
    </xf>
    <xf numFmtId="49" fontId="5" fillId="9" borderId="14" xfId="0" applyNumberFormat="1" applyFont="1" applyFill="1" applyBorder="1" applyAlignment="1">
      <alignment horizontal="center" vertical="center" wrapText="1"/>
    </xf>
    <xf numFmtId="49" fontId="5" fillId="9" borderId="15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9" fillId="5" borderId="10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</cellXfs>
  <cellStyles count="4">
    <cellStyle name="Euro" xfId="1"/>
    <cellStyle name="Euro 2" xfId="2"/>
    <cellStyle name="Normale" xfId="0" builtinId="0"/>
    <cellStyle name="Normale 2" xfId="3"/>
  </cellStyles>
  <dxfs count="0"/>
  <tableStyles count="0" defaultTableStyle="TableStyleMedium2" defaultPivotStyle="PivotStyleLight16"/>
  <colors>
    <mruColors>
      <color rgb="FF66FFFF"/>
      <color rgb="FFFFCCFF"/>
      <color rgb="FFFFCC99"/>
      <color rgb="FFFFFF00"/>
      <color rgb="FF66FF33"/>
      <color rgb="FF99FFCC"/>
      <color rgb="FFCCECFF"/>
      <color rgb="FFCC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"/>
  <sheetViews>
    <sheetView tabSelected="1" topLeftCell="C1" zoomScale="70" zoomScaleNormal="70" zoomScaleSheetLayoutView="85" workbookViewId="0">
      <selection activeCell="K47" sqref="K47"/>
    </sheetView>
  </sheetViews>
  <sheetFormatPr defaultColWidth="9.140625" defaultRowHeight="12.75" x14ac:dyDescent="0.2"/>
  <cols>
    <col min="1" max="1" width="14.28515625" style="1" customWidth="1"/>
    <col min="2" max="2" width="12.85546875" style="1" customWidth="1"/>
    <col min="3" max="3" width="14.5703125" style="1" customWidth="1"/>
    <col min="4" max="4" width="15.7109375" style="1" bestFit="1" customWidth="1"/>
    <col min="5" max="5" width="13.28515625" style="1" customWidth="1"/>
    <col min="6" max="6" width="14.85546875" style="1" customWidth="1"/>
    <col min="7" max="7" width="14.7109375" style="1" customWidth="1"/>
    <col min="8" max="8" width="15.42578125" style="1" customWidth="1"/>
    <col min="9" max="9" width="22.7109375" style="1" customWidth="1"/>
    <col min="10" max="10" width="15.28515625" style="1" bestFit="1" customWidth="1"/>
    <col min="11" max="12" width="15.28515625" style="1" customWidth="1"/>
    <col min="13" max="13" width="13.85546875" style="1" customWidth="1"/>
    <col min="14" max="14" width="13" style="1" customWidth="1"/>
    <col min="15" max="15" width="14.28515625" style="1" customWidth="1"/>
    <col min="16" max="16" width="13.7109375" style="1" bestFit="1" customWidth="1"/>
    <col min="17" max="17" width="13" style="1" customWidth="1"/>
    <col min="18" max="18" width="14.28515625" style="1" bestFit="1" customWidth="1"/>
    <col min="19" max="19" width="16.28515625" style="1" bestFit="1" customWidth="1"/>
    <col min="20" max="21" width="16.28515625" style="1" customWidth="1"/>
    <col min="22" max="22" width="10.28515625" style="1" bestFit="1" customWidth="1"/>
    <col min="23" max="23" width="13.42578125" style="1" customWidth="1"/>
    <col min="24" max="24" width="16.85546875" style="1" customWidth="1"/>
    <col min="25" max="16384" width="9.140625" style="1"/>
  </cols>
  <sheetData>
    <row r="1" spans="1:24" ht="23.25" x14ac:dyDescent="0.2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</row>
    <row r="2" spans="1:24" x14ac:dyDescent="0.2">
      <c r="A2" s="5"/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4"/>
      <c r="X2" s="4"/>
    </row>
    <row r="3" spans="1:24" ht="13.5" thickBot="1" x14ac:dyDescent="0.25">
      <c r="A3" s="5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  <c r="T3" s="3"/>
      <c r="U3" s="3"/>
      <c r="V3" s="4"/>
      <c r="W3" s="4"/>
      <c r="X3" s="4"/>
    </row>
    <row r="4" spans="1:24" s="7" customFormat="1" ht="18" x14ac:dyDescent="0.25">
      <c r="A4" s="69" t="s">
        <v>6</v>
      </c>
      <c r="B4" s="69"/>
      <c r="C4" s="6" t="s">
        <v>7</v>
      </c>
      <c r="D4" s="6" t="s">
        <v>8</v>
      </c>
      <c r="E4" s="6" t="s">
        <v>9</v>
      </c>
      <c r="F4" s="67" t="s">
        <v>10</v>
      </c>
      <c r="G4" s="68"/>
      <c r="H4" s="59" t="s">
        <v>11</v>
      </c>
      <c r="I4" s="60"/>
      <c r="J4" s="6" t="s">
        <v>12</v>
      </c>
      <c r="K4" s="6" t="s">
        <v>13</v>
      </c>
      <c r="L4" s="6" t="s">
        <v>74</v>
      </c>
      <c r="M4" s="61" t="s">
        <v>67</v>
      </c>
      <c r="N4" s="62"/>
      <c r="O4" s="62"/>
      <c r="P4" s="63"/>
      <c r="Q4" s="6" t="s">
        <v>14</v>
      </c>
      <c r="R4" s="6" t="s">
        <v>15</v>
      </c>
      <c r="S4" s="64" t="s">
        <v>68</v>
      </c>
      <c r="T4" s="65"/>
      <c r="U4" s="65"/>
      <c r="V4" s="65"/>
      <c r="W4" s="66"/>
      <c r="X4" s="6" t="s">
        <v>16</v>
      </c>
    </row>
    <row r="5" spans="1:24" ht="89.25" x14ac:dyDescent="0.2">
      <c r="A5" s="21" t="s">
        <v>4</v>
      </c>
      <c r="B5" s="21" t="s">
        <v>5</v>
      </c>
      <c r="C5" s="21" t="s">
        <v>0</v>
      </c>
      <c r="D5" s="21" t="s">
        <v>1</v>
      </c>
      <c r="E5" s="22" t="s">
        <v>22</v>
      </c>
      <c r="F5" s="23" t="s">
        <v>24</v>
      </c>
      <c r="G5" s="24" t="s">
        <v>23</v>
      </c>
      <c r="H5" s="25" t="s">
        <v>3</v>
      </c>
      <c r="I5" s="26" t="s">
        <v>17</v>
      </c>
      <c r="J5" s="27" t="s">
        <v>18</v>
      </c>
      <c r="K5" s="22" t="s">
        <v>2</v>
      </c>
      <c r="L5" s="22" t="s">
        <v>48</v>
      </c>
      <c r="M5" s="17" t="s">
        <v>49</v>
      </c>
      <c r="N5" s="18" t="s">
        <v>50</v>
      </c>
      <c r="O5" s="18" t="s">
        <v>51</v>
      </c>
      <c r="P5" s="19" t="s">
        <v>52</v>
      </c>
      <c r="Q5" s="28" t="s">
        <v>19</v>
      </c>
      <c r="R5" s="22" t="s">
        <v>21</v>
      </c>
      <c r="S5" s="29" t="s">
        <v>69</v>
      </c>
      <c r="T5" s="30" t="s">
        <v>70</v>
      </c>
      <c r="U5" s="30" t="s">
        <v>71</v>
      </c>
      <c r="V5" s="30" t="s">
        <v>72</v>
      </c>
      <c r="W5" s="31" t="s">
        <v>73</v>
      </c>
      <c r="X5" s="27" t="s">
        <v>53</v>
      </c>
    </row>
    <row r="6" spans="1:24" ht="135.6" customHeight="1" x14ac:dyDescent="0.2">
      <c r="A6" s="50" t="s">
        <v>25</v>
      </c>
      <c r="B6" s="50" t="s">
        <v>26</v>
      </c>
      <c r="C6" s="52" t="s">
        <v>27</v>
      </c>
      <c r="D6" s="52" t="s">
        <v>28</v>
      </c>
      <c r="E6" s="34" t="s">
        <v>29</v>
      </c>
      <c r="F6" s="34" t="s">
        <v>46</v>
      </c>
      <c r="G6" s="34" t="s">
        <v>64</v>
      </c>
      <c r="H6" s="33">
        <v>30000</v>
      </c>
      <c r="I6" s="33">
        <v>110000</v>
      </c>
      <c r="J6" s="36"/>
      <c r="K6" s="36"/>
      <c r="L6" s="36" t="s">
        <v>84</v>
      </c>
      <c r="M6" s="36">
        <v>51397.259999999995</v>
      </c>
      <c r="N6" s="36">
        <v>15000</v>
      </c>
      <c r="O6" s="36"/>
      <c r="P6" s="36"/>
      <c r="Q6" s="36">
        <v>25870.484193548386</v>
      </c>
      <c r="R6" s="36">
        <v>12440.783136</v>
      </c>
      <c r="S6" s="33">
        <v>135</v>
      </c>
      <c r="T6" s="40">
        <v>81</v>
      </c>
      <c r="U6" s="40"/>
      <c r="V6" s="40"/>
      <c r="W6" s="38">
        <f>S6*(T6+U6)</f>
        <v>10935</v>
      </c>
      <c r="X6" s="36">
        <f>M6+N6+P6+W6</f>
        <v>77332.259999999995</v>
      </c>
    </row>
    <row r="7" spans="1:24" ht="135.6" customHeight="1" x14ac:dyDescent="0.2">
      <c r="A7" s="51"/>
      <c r="B7" s="51"/>
      <c r="C7" s="53"/>
      <c r="D7" s="53"/>
      <c r="E7" s="34" t="s">
        <v>59</v>
      </c>
      <c r="F7" s="34" t="s">
        <v>60</v>
      </c>
      <c r="G7" s="34"/>
      <c r="H7" s="33">
        <v>30000</v>
      </c>
      <c r="I7" s="33">
        <v>120000</v>
      </c>
      <c r="J7" s="36"/>
      <c r="K7" s="36"/>
      <c r="L7" s="36" t="s">
        <v>83</v>
      </c>
      <c r="M7" s="36">
        <v>85438.34</v>
      </c>
      <c r="N7" s="36"/>
      <c r="O7" s="36">
        <v>9493.15</v>
      </c>
      <c r="P7" s="36"/>
      <c r="Q7" s="36">
        <v>29507.925806451614</v>
      </c>
      <c r="R7" s="36">
        <v>4128.3623903999987</v>
      </c>
      <c r="S7" s="33" t="s">
        <v>47</v>
      </c>
      <c r="T7" s="33" t="s">
        <v>47</v>
      </c>
      <c r="U7" s="33" t="s">
        <v>47</v>
      </c>
      <c r="V7" s="33" t="s">
        <v>47</v>
      </c>
      <c r="W7" s="38"/>
      <c r="X7" s="36">
        <f>M7+N7+P7+W7</f>
        <v>85438.34</v>
      </c>
    </row>
    <row r="8" spans="1:24" ht="127.5" x14ac:dyDescent="0.2">
      <c r="A8" s="50" t="s">
        <v>30</v>
      </c>
      <c r="B8" s="50" t="s">
        <v>31</v>
      </c>
      <c r="C8" s="52" t="s">
        <v>32</v>
      </c>
      <c r="D8" s="52" t="s">
        <v>33</v>
      </c>
      <c r="E8" s="34" t="s">
        <v>62</v>
      </c>
      <c r="F8" s="34" t="s">
        <v>46</v>
      </c>
      <c r="G8" s="34" t="s">
        <v>64</v>
      </c>
      <c r="H8" s="33">
        <v>16200</v>
      </c>
      <c r="I8" s="35" t="s">
        <v>63</v>
      </c>
      <c r="J8" s="36"/>
      <c r="K8" s="36"/>
      <c r="L8" s="36" t="s">
        <v>82</v>
      </c>
      <c r="M8" s="36">
        <v>5947.4</v>
      </c>
      <c r="N8" s="36">
        <v>8100</v>
      </c>
      <c r="O8" s="36"/>
      <c r="P8" s="36"/>
      <c r="Q8" s="36">
        <v>593.31999999999994</v>
      </c>
      <c r="R8" s="36">
        <v>2408.9749515555559</v>
      </c>
      <c r="S8" s="49" t="s">
        <v>85</v>
      </c>
      <c r="T8" s="40">
        <v>6</v>
      </c>
      <c r="U8" s="40"/>
      <c r="V8" s="40"/>
      <c r="W8" s="38">
        <f>5*135+1*60</f>
        <v>735</v>
      </c>
      <c r="X8" s="36">
        <f>M8+N8+P8+W8</f>
        <v>14782.4</v>
      </c>
    </row>
    <row r="9" spans="1:24" ht="71.45" customHeight="1" x14ac:dyDescent="0.2">
      <c r="A9" s="51"/>
      <c r="B9" s="51"/>
      <c r="C9" s="53"/>
      <c r="D9" s="53"/>
      <c r="E9" s="34" t="s">
        <v>61</v>
      </c>
      <c r="F9" s="34" t="s">
        <v>60</v>
      </c>
      <c r="G9" s="34"/>
      <c r="H9" s="33">
        <v>16200</v>
      </c>
      <c r="I9" s="35"/>
      <c r="J9" s="36"/>
      <c r="K9" s="36"/>
      <c r="L9" s="36" t="s">
        <v>81</v>
      </c>
      <c r="M9" s="36">
        <v>5126.3100000000004</v>
      </c>
      <c r="N9" s="36"/>
      <c r="O9" s="36">
        <v>5126.3100000000004</v>
      </c>
      <c r="P9" s="36"/>
      <c r="Q9" s="36">
        <v>438.27</v>
      </c>
      <c r="R9" s="36">
        <v>881.51693217777768</v>
      </c>
      <c r="S9" s="33" t="s">
        <v>47</v>
      </c>
      <c r="T9" s="33" t="s">
        <v>47</v>
      </c>
      <c r="U9" s="33" t="s">
        <v>47</v>
      </c>
      <c r="V9" s="33" t="s">
        <v>47</v>
      </c>
      <c r="W9" s="38"/>
      <c r="X9" s="36">
        <f>M9+N9+P9+W9</f>
        <v>5126.3100000000004</v>
      </c>
    </row>
    <row r="10" spans="1:24" ht="76.5" x14ac:dyDescent="0.2">
      <c r="A10" s="32" t="s">
        <v>34</v>
      </c>
      <c r="B10" s="32" t="s">
        <v>54</v>
      </c>
      <c r="C10" s="20" t="s">
        <v>55</v>
      </c>
      <c r="D10" s="20" t="s">
        <v>35</v>
      </c>
      <c r="E10" s="34" t="s">
        <v>36</v>
      </c>
      <c r="F10" s="34" t="s">
        <v>46</v>
      </c>
      <c r="G10" s="34" t="s">
        <v>64</v>
      </c>
      <c r="H10" s="33">
        <v>16200</v>
      </c>
      <c r="I10" s="36"/>
      <c r="J10" s="36"/>
      <c r="K10" s="36"/>
      <c r="L10" s="36" t="s">
        <v>86</v>
      </c>
      <c r="M10" s="36">
        <v>2973.7000000000003</v>
      </c>
      <c r="N10" s="36"/>
      <c r="O10" s="36"/>
      <c r="P10" s="36"/>
      <c r="Q10" s="36"/>
      <c r="R10" s="36">
        <v>715.01408213333332</v>
      </c>
      <c r="S10" s="33">
        <v>135</v>
      </c>
      <c r="T10" s="40"/>
      <c r="U10" s="40"/>
      <c r="V10" s="40"/>
      <c r="W10" s="38">
        <f t="shared" ref="W10" si="0">S10*(T10+U10)</f>
        <v>0</v>
      </c>
      <c r="X10" s="36">
        <f t="shared" ref="X10" si="1">M10+N10+P10+W10</f>
        <v>2973.7000000000003</v>
      </c>
    </row>
    <row r="11" spans="1:24" ht="76.5" x14ac:dyDescent="0.2">
      <c r="A11" s="50" t="s">
        <v>37</v>
      </c>
      <c r="B11" s="50" t="s">
        <v>38</v>
      </c>
      <c r="C11" s="52" t="s">
        <v>39</v>
      </c>
      <c r="D11" s="52" t="s">
        <v>35</v>
      </c>
      <c r="E11" s="34" t="s">
        <v>36</v>
      </c>
      <c r="F11" s="34" t="s">
        <v>46</v>
      </c>
      <c r="G11" s="34" t="s">
        <v>64</v>
      </c>
      <c r="H11" s="33">
        <v>16200</v>
      </c>
      <c r="I11" s="36"/>
      <c r="J11" s="36"/>
      <c r="K11" s="36"/>
      <c r="L11" s="36" t="s">
        <v>80</v>
      </c>
      <c r="M11" s="36">
        <v>2973.7</v>
      </c>
      <c r="N11" s="36">
        <v>8100</v>
      </c>
      <c r="O11" s="36"/>
      <c r="P11" s="36"/>
      <c r="Q11" s="36"/>
      <c r="R11" s="36">
        <v>1808.2034426666671</v>
      </c>
      <c r="S11" s="33">
        <v>135</v>
      </c>
      <c r="T11" s="40"/>
      <c r="U11" s="40"/>
      <c r="V11" s="40"/>
      <c r="W11" s="38">
        <f>S11*(T11+U11)</f>
        <v>0</v>
      </c>
      <c r="X11" s="36">
        <f>M11+N11+P11+W11</f>
        <v>11073.7</v>
      </c>
    </row>
    <row r="12" spans="1:24" ht="63.75" x14ac:dyDescent="0.2">
      <c r="A12" s="51"/>
      <c r="B12" s="51"/>
      <c r="C12" s="53"/>
      <c r="D12" s="53"/>
      <c r="E12" s="34" t="s">
        <v>61</v>
      </c>
      <c r="F12" s="34" t="s">
        <v>60</v>
      </c>
      <c r="G12" s="34"/>
      <c r="H12" s="33">
        <v>16200</v>
      </c>
      <c r="I12" s="36"/>
      <c r="J12" s="36"/>
      <c r="K12" s="36"/>
      <c r="L12" s="36" t="s">
        <v>87</v>
      </c>
      <c r="M12" s="36">
        <v>5126.26</v>
      </c>
      <c r="N12" s="36"/>
      <c r="O12" s="36">
        <v>5126.3100000000004</v>
      </c>
      <c r="P12" s="36"/>
      <c r="Q12" s="36"/>
      <c r="R12" s="36">
        <v>871.17761973333347</v>
      </c>
      <c r="S12" s="33" t="s">
        <v>47</v>
      </c>
      <c r="T12" s="33" t="s">
        <v>47</v>
      </c>
      <c r="U12" s="33" t="s">
        <v>47</v>
      </c>
      <c r="V12" s="33" t="s">
        <v>47</v>
      </c>
      <c r="W12" s="38"/>
      <c r="X12" s="36">
        <f>M12+N12+P12+W12</f>
        <v>5126.26</v>
      </c>
    </row>
    <row r="13" spans="1:24" ht="76.5" x14ac:dyDescent="0.2">
      <c r="A13" s="32" t="s">
        <v>56</v>
      </c>
      <c r="B13" s="32" t="s">
        <v>57</v>
      </c>
      <c r="C13" s="20" t="s">
        <v>58</v>
      </c>
      <c r="D13" s="20" t="s">
        <v>35</v>
      </c>
      <c r="E13" s="34" t="s">
        <v>36</v>
      </c>
      <c r="F13" s="34" t="s">
        <v>46</v>
      </c>
      <c r="G13" s="34" t="s">
        <v>64</v>
      </c>
      <c r="H13" s="33">
        <v>16200</v>
      </c>
      <c r="I13" s="37"/>
      <c r="J13" s="37"/>
      <c r="K13" s="37"/>
      <c r="L13" s="36" t="s">
        <v>79</v>
      </c>
      <c r="M13" s="36">
        <v>5947.4</v>
      </c>
      <c r="N13" s="36">
        <v>8100</v>
      </c>
      <c r="O13" s="36"/>
      <c r="P13" s="36"/>
      <c r="Q13" s="36">
        <v>408.03</v>
      </c>
      <c r="R13" s="36">
        <v>2372.803136</v>
      </c>
      <c r="S13" s="33">
        <v>60</v>
      </c>
      <c r="T13" s="40">
        <v>6</v>
      </c>
      <c r="U13" s="40"/>
      <c r="V13" s="40"/>
      <c r="W13" s="38">
        <f t="shared" ref="W13" si="2">S13*(T13+U13)</f>
        <v>360</v>
      </c>
      <c r="X13" s="36">
        <f t="shared" ref="X13" si="3">M13+N13+P13+W13</f>
        <v>14407.4</v>
      </c>
    </row>
    <row r="14" spans="1:24" s="39" customFormat="1" ht="76.5" x14ac:dyDescent="0.2">
      <c r="A14" s="54" t="s">
        <v>40</v>
      </c>
      <c r="B14" s="54" t="s">
        <v>41</v>
      </c>
      <c r="C14" s="56" t="s">
        <v>42</v>
      </c>
      <c r="D14" s="56" t="s">
        <v>35</v>
      </c>
      <c r="E14" s="34" t="s">
        <v>36</v>
      </c>
      <c r="F14" s="34" t="s">
        <v>46</v>
      </c>
      <c r="G14" s="34" t="s">
        <v>64</v>
      </c>
      <c r="H14" s="33">
        <v>16200</v>
      </c>
      <c r="I14" s="37"/>
      <c r="J14" s="37"/>
      <c r="K14" s="37"/>
      <c r="L14" s="36" t="s">
        <v>75</v>
      </c>
      <c r="M14" s="33"/>
      <c r="N14" s="36">
        <v>16200</v>
      </c>
      <c r="O14" s="36">
        <v>5947.4</v>
      </c>
      <c r="P14" s="33"/>
      <c r="Q14" s="36">
        <v>524.64</v>
      </c>
      <c r="R14" s="36">
        <v>268.48</v>
      </c>
      <c r="S14" s="33">
        <v>60</v>
      </c>
      <c r="T14" s="40"/>
      <c r="U14" s="40">
        <v>12</v>
      </c>
      <c r="V14" s="40">
        <v>4</v>
      </c>
      <c r="W14" s="38">
        <f t="shared" ref="W14" si="4">S14*(T14+U14)</f>
        <v>720</v>
      </c>
      <c r="X14" s="36">
        <f t="shared" ref="X14:X17" si="5">M14+N14+P14+W14</f>
        <v>16920</v>
      </c>
    </row>
    <row r="15" spans="1:24" s="39" customFormat="1" ht="73.150000000000006" customHeight="1" x14ac:dyDescent="0.2">
      <c r="A15" s="55"/>
      <c r="B15" s="55"/>
      <c r="C15" s="57"/>
      <c r="D15" s="57"/>
      <c r="E15" s="41" t="s">
        <v>61</v>
      </c>
      <c r="F15" s="41" t="s">
        <v>60</v>
      </c>
      <c r="G15" s="41"/>
      <c r="H15" s="42">
        <v>16200</v>
      </c>
      <c r="I15" s="43"/>
      <c r="J15" s="43"/>
      <c r="K15" s="43"/>
      <c r="L15" s="36" t="s">
        <v>76</v>
      </c>
      <c r="M15" s="33"/>
      <c r="N15" s="33"/>
      <c r="O15" s="44">
        <v>10252.6</v>
      </c>
      <c r="P15" s="33"/>
      <c r="Q15" s="44">
        <v>1049.27</v>
      </c>
      <c r="R15" s="44">
        <v>452.07</v>
      </c>
      <c r="S15" s="33" t="s">
        <v>47</v>
      </c>
      <c r="T15" s="33" t="s">
        <v>47</v>
      </c>
      <c r="U15" s="33" t="s">
        <v>47</v>
      </c>
      <c r="V15" s="33" t="s">
        <v>47</v>
      </c>
      <c r="W15" s="38"/>
      <c r="X15" s="36">
        <f t="shared" si="5"/>
        <v>0</v>
      </c>
    </row>
    <row r="16" spans="1:24" s="47" customFormat="1" ht="76.5" x14ac:dyDescent="0.2">
      <c r="A16" s="54" t="s">
        <v>43</v>
      </c>
      <c r="B16" s="54" t="s">
        <v>44</v>
      </c>
      <c r="C16" s="56" t="s">
        <v>45</v>
      </c>
      <c r="D16" s="56" t="s">
        <v>35</v>
      </c>
      <c r="E16" s="34" t="s">
        <v>36</v>
      </c>
      <c r="F16" s="34" t="s">
        <v>46</v>
      </c>
      <c r="G16" s="34" t="s">
        <v>64</v>
      </c>
      <c r="H16" s="33">
        <v>16200</v>
      </c>
      <c r="I16" s="37"/>
      <c r="J16" s="37"/>
      <c r="K16" s="37"/>
      <c r="L16" s="36" t="s">
        <v>77</v>
      </c>
      <c r="M16" s="36"/>
      <c r="N16" s="36"/>
      <c r="O16" s="33" t="s">
        <v>65</v>
      </c>
      <c r="P16" s="36">
        <v>16200</v>
      </c>
      <c r="Q16" s="36"/>
      <c r="R16" s="36">
        <v>126.15</v>
      </c>
      <c r="S16" s="33">
        <v>60</v>
      </c>
      <c r="T16" s="45"/>
      <c r="U16" s="33" t="s">
        <v>66</v>
      </c>
      <c r="V16" s="46">
        <v>3</v>
      </c>
      <c r="W16" s="38">
        <f>(8*60)</f>
        <v>480</v>
      </c>
      <c r="X16" s="36">
        <f t="shared" si="5"/>
        <v>16680</v>
      </c>
    </row>
    <row r="17" spans="1:24" s="39" customFormat="1" ht="51" x14ac:dyDescent="0.2">
      <c r="A17" s="55"/>
      <c r="B17" s="55"/>
      <c r="C17" s="57"/>
      <c r="D17" s="57"/>
      <c r="E17" s="34" t="s">
        <v>61</v>
      </c>
      <c r="F17" s="34" t="s">
        <v>60</v>
      </c>
      <c r="G17" s="34"/>
      <c r="H17" s="33">
        <v>16200</v>
      </c>
      <c r="I17" s="48"/>
      <c r="J17" s="48"/>
      <c r="K17" s="48"/>
      <c r="L17" s="36" t="s">
        <v>78</v>
      </c>
      <c r="M17" s="36"/>
      <c r="N17" s="36"/>
      <c r="O17" s="33">
        <v>10252.6</v>
      </c>
      <c r="P17" s="36"/>
      <c r="Q17" s="36"/>
      <c r="R17" s="36">
        <v>410.1</v>
      </c>
      <c r="S17" s="33" t="s">
        <v>47</v>
      </c>
      <c r="T17" s="33" t="s">
        <v>47</v>
      </c>
      <c r="U17" s="33" t="s">
        <v>47</v>
      </c>
      <c r="V17" s="33" t="s">
        <v>47</v>
      </c>
      <c r="W17" s="38"/>
      <c r="X17" s="36">
        <f t="shared" si="5"/>
        <v>0</v>
      </c>
    </row>
    <row r="18" spans="1:24" ht="12" customHeight="1" x14ac:dyDescent="0.2">
      <c r="A18" s="16"/>
      <c r="B18" s="16"/>
      <c r="C18" s="12"/>
      <c r="D18" s="13"/>
      <c r="E18" s="14"/>
      <c r="F18" s="15"/>
      <c r="G18" s="15"/>
      <c r="H18" s="9"/>
      <c r="I18" s="9"/>
      <c r="J18" s="9"/>
      <c r="K18" s="9"/>
      <c r="L18" s="9"/>
      <c r="M18" s="8"/>
      <c r="N18" s="8"/>
      <c r="O18" s="8"/>
      <c r="P18" s="8"/>
      <c r="Q18" s="8"/>
      <c r="R18" s="9"/>
      <c r="S18" s="9"/>
      <c r="T18" s="9"/>
      <c r="U18" s="9"/>
      <c r="V18" s="10"/>
      <c r="W18" s="11"/>
      <c r="X18" s="8"/>
    </row>
  </sheetData>
  <mergeCells count="26">
    <mergeCell ref="A1:X1"/>
    <mergeCell ref="H4:I4"/>
    <mergeCell ref="M4:P4"/>
    <mergeCell ref="S4:W4"/>
    <mergeCell ref="A4:B4"/>
    <mergeCell ref="F4:G4"/>
    <mergeCell ref="A6:A7"/>
    <mergeCell ref="B6:B7"/>
    <mergeCell ref="C6:C7"/>
    <mergeCell ref="D6:D7"/>
    <mergeCell ref="A8:A9"/>
    <mergeCell ref="B8:B9"/>
    <mergeCell ref="C8:C9"/>
    <mergeCell ref="D8:D9"/>
    <mergeCell ref="A14:A15"/>
    <mergeCell ref="B14:B15"/>
    <mergeCell ref="C14:C15"/>
    <mergeCell ref="D14:D15"/>
    <mergeCell ref="A16:A17"/>
    <mergeCell ref="B16:B17"/>
    <mergeCell ref="C16:C17"/>
    <mergeCell ref="D16:D17"/>
    <mergeCell ref="A11:A12"/>
    <mergeCell ref="B11:B12"/>
    <mergeCell ref="C11:C12"/>
    <mergeCell ref="D11:D12"/>
  </mergeCells>
  <phoneticPr fontId="2" type="noConversion"/>
  <pageMargins left="0.39370078740157483" right="0.39370078740157483" top="0.78740157480314965" bottom="0.78740157480314965" header="0.51181102362204722" footer="0.51181102362204722"/>
  <pageSetup paperSize="8" scale="57" fitToHeight="0" orientation="landscape" r:id="rId1"/>
  <headerFooter alignWithMargins="0">
    <oddHeader>&amp;R- All.n.1 -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89AAFFC25DBC40A6F9DB678542C47B" ma:contentTypeVersion="1" ma:contentTypeDescription="Create a new document." ma:contentTypeScope="" ma:versionID="785ab62de29cb2a823bebbb311f4de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d3b5aa0035cbd171a57a129120497f92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C3B4C17-7F1A-4055-BB24-8363B82747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2D6449-B253-4FC2-9B6F-2F276B8116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F66503-3936-49EC-9500-9D1FDFDF0879}">
  <ds:schemaRefs>
    <ds:schemaRef ds:uri="http://schemas.microsoft.com/office/2006/metadata/properties"/>
    <ds:schemaRef ds:uri="http://schemas.microsoft.com/sharepoint/v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0AA0E83-A915-4DD3-A103-F3A33CE63E2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dati 31122019</vt:lpstr>
      <vt:lpstr>'dati 31122019'!Area_stampa</vt:lpstr>
    </vt:vector>
  </TitlesOfParts>
  <Company>Regione Autonoma FVG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Dipendente Regionale</dc:creator>
  <cp:lastModifiedBy>Silvia Printi</cp:lastModifiedBy>
  <cp:lastPrinted>2020-03-31T12:34:45Z</cp:lastPrinted>
  <dcterms:created xsi:type="dcterms:W3CDTF">2011-09-15T13:58:16Z</dcterms:created>
  <dcterms:modified xsi:type="dcterms:W3CDTF">2020-05-28T09:29:45Z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TYUV27X6JZSX-41-28546</vt:lpwstr>
  </property>
  <property fmtid="{D5CDD505-2E9C-101B-9397-08002B2CF9AE}" pid="3" name="_dlc_DocIdItemGuid">
    <vt:lpwstr>c0221876-5872-42ba-a751-33088ecc875e</vt:lpwstr>
  </property>
  <property fmtid="{D5CDD505-2E9C-101B-9397-08002B2CF9AE}" pid="4" name="_dlc_DocIdUrl">
    <vt:lpwstr>http://spdocs.regione.fvg.it/dc/DCFPP/Home/SRF/_layouts/DocIdRedir.aspx?ID=TYUV27X6JZSX-41-28546, TYUV27X6JZSX-41-28546</vt:lpwstr>
  </property>
  <property fmtid="{D5CDD505-2E9C-101B-9397-08002B2CF9AE}" pid="5" name="PublishingExpirationDate">
    <vt:lpwstr/>
  </property>
  <property fmtid="{D5CDD505-2E9C-101B-9397-08002B2CF9AE}" pid="6" name="PublishingStartDate">
    <vt:lpwstr/>
  </property>
  <property fmtid="{D5CDD505-2E9C-101B-9397-08002B2CF9AE}" pid="7" name="TemplateUrl">
    <vt:lpwstr/>
  </property>
  <property fmtid="{D5CDD505-2E9C-101B-9397-08002B2CF9AE}" pid="8" name="xd_ProgID">
    <vt:lpwstr/>
  </property>
  <property fmtid="{D5CDD505-2E9C-101B-9397-08002B2CF9AE}" pid="9" name="Order">
    <vt:lpwstr>2854600.00000000</vt:lpwstr>
  </property>
  <property fmtid="{D5CDD505-2E9C-101B-9397-08002B2CF9AE}" pid="10" name="ContentType">
    <vt:lpwstr>Documento</vt:lpwstr>
  </property>
  <property fmtid="{D5CDD505-2E9C-101B-9397-08002B2CF9AE}" pid="11" name="ContentTypeId">
    <vt:lpwstr>0x010100D489AAFFC25DBC40A6F9DB678542C47B</vt:lpwstr>
  </property>
  <property fmtid="{D5CDD505-2E9C-101B-9397-08002B2CF9AE}" pid="12" name="display_urn:schemas-microsoft-com:office:office#Editor">
    <vt:lpwstr>Vasile Alessia</vt:lpwstr>
  </property>
  <property fmtid="{D5CDD505-2E9C-101B-9397-08002B2CF9AE}" pid="13" name="SV_QUERY_LIST_4F35BF76-6C0D-4D9B-82B2-816C12CF3733">
    <vt:lpwstr>empty_477D106A-C0D6-4607-AEBD-E2C9D60EA279</vt:lpwstr>
  </property>
</Properties>
</file>